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/>
  </bookViews>
  <sheets>
    <sheet name="Волга" sheetId="4" r:id="rId1"/>
    <sheet name="Волга 406" sheetId="1" r:id="rId2"/>
    <sheet name="Национальный" sheetId="2" r:id="rId3"/>
  </sheets>
  <definedNames>
    <definedName name="_xlnm._FilterDatabase" localSheetId="0" hidden="1">Волга!$A$10:$K$15</definedName>
    <definedName name="_xlnm._FilterDatabase" localSheetId="2" hidden="1">Национальный!$A$10:$J$32</definedName>
    <definedName name="_xlnm.Print_Area" localSheetId="0">Волга!$A$1:$K$22</definedName>
    <definedName name="_xlnm.Print_Area" localSheetId="1">'Волга 406'!$A$1:$K$24</definedName>
    <definedName name="_xlnm.Print_Area" localSheetId="2">Национальный!$A$1:$K$44</definedName>
  </definedNames>
  <calcPr calcId="145621"/>
</workbook>
</file>

<file path=xl/calcChain.xml><?xml version="1.0" encoding="utf-8"?>
<calcChain xmlns="http://schemas.openxmlformats.org/spreadsheetml/2006/main">
  <c r="J12" i="4" l="1"/>
  <c r="J14" i="1"/>
  <c r="J13" i="1"/>
  <c r="J12" i="1"/>
  <c r="J11" i="1"/>
  <c r="J10" i="1"/>
  <c r="J9" i="1"/>
  <c r="J15" i="4"/>
  <c r="J14" i="4"/>
  <c r="J13" i="4"/>
  <c r="J11" i="4"/>
  <c r="J10" i="4"/>
  <c r="J11" i="2"/>
  <c r="J13" i="2"/>
  <c r="J12" i="2"/>
  <c r="J14" i="2" l="1"/>
  <c r="J10" i="2"/>
  <c r="J18" i="2"/>
  <c r="J33" i="2"/>
  <c r="J24" i="2"/>
  <c r="J21" i="2"/>
  <c r="J20" i="2"/>
  <c r="J19" i="2"/>
  <c r="J17" i="2"/>
  <c r="J15" i="2"/>
</calcChain>
</file>

<file path=xl/comments1.xml><?xml version="1.0" encoding="utf-8"?>
<comments xmlns="http://schemas.openxmlformats.org/spreadsheetml/2006/main">
  <authors>
    <author>Автор</author>
  </authors>
  <commentList>
    <comment ref="C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C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H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C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C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4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4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4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4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<sst xmlns="http://schemas.openxmlformats.org/spreadsheetml/2006/main" count="199" uniqueCount="124">
  <si>
    <t>МИНИСТЕРСТВО СПОРТА РФ</t>
  </si>
  <si>
    <t>АКГ</t>
  </si>
  <si>
    <t>РОССИЙСКАЯ АВТОМОБИЛЬНАЯ ФЕДЕРАЦИЯ</t>
  </si>
  <si>
    <t>Нижегородская область,  г.Богородск</t>
  </si>
  <si>
    <t>1660241811Л;</t>
  </si>
  <si>
    <t>1660261811Л</t>
  </si>
  <si>
    <t>ст.№</t>
  </si>
  <si>
    <t>Фамилия, Имя водителя</t>
  </si>
  <si>
    <t>№ лицензии (вод.)</t>
  </si>
  <si>
    <t>Субьект РФ/регион проживания</t>
  </si>
  <si>
    <t>Место</t>
  </si>
  <si>
    <t>Результат</t>
  </si>
  <si>
    <t>г.Арзамас</t>
  </si>
  <si>
    <t>г.Нижний Новгород</t>
  </si>
  <si>
    <t>1 этап</t>
  </si>
  <si>
    <t>2 этап</t>
  </si>
  <si>
    <t xml:space="preserve">3 этап </t>
  </si>
  <si>
    <t>4 этап</t>
  </si>
  <si>
    <t>3 этап</t>
  </si>
  <si>
    <t>5 этап</t>
  </si>
  <si>
    <t>Волков Алексей</t>
  </si>
  <si>
    <t>Подколодников Вячеслав</t>
  </si>
  <si>
    <t>г.Москва</t>
  </si>
  <si>
    <t>г.Дзержинск</t>
  </si>
  <si>
    <t>Чесноков Андрей</t>
  </si>
  <si>
    <t>Антипов Вадим</t>
  </si>
  <si>
    <t xml:space="preserve">4 этап </t>
  </si>
  <si>
    <t>Кулаков Олег</t>
  </si>
  <si>
    <t>г.Чита</t>
  </si>
  <si>
    <t>Заболонский Дмитрий</t>
  </si>
  <si>
    <t>Иксанов Шамиль</t>
  </si>
  <si>
    <t>Пастушков Павел</t>
  </si>
  <si>
    <t>Димитрадзе Вахтанг</t>
  </si>
  <si>
    <t>ИТОГОВЫЙ ПРОТОКОЛ ЛИЧНЫХ РЕЗУЛЬТАТОВ КЛАСС "ВОЛГА 406"</t>
  </si>
  <si>
    <t>Толоконников Руслан</t>
  </si>
  <si>
    <t>г.Фрязино</t>
  </si>
  <si>
    <t>Тенишев Ирек</t>
  </si>
  <si>
    <t>Санкин Андрей</t>
  </si>
  <si>
    <t>Чёрный Николай</t>
  </si>
  <si>
    <t>Вдовин Алексей</t>
  </si>
  <si>
    <t>г.Тверь</t>
  </si>
  <si>
    <t>Щёголев Сергей</t>
  </si>
  <si>
    <t>Мазаева Наталья</t>
  </si>
  <si>
    <t>Воронов Александр</t>
  </si>
  <si>
    <t>г.Звенигород</t>
  </si>
  <si>
    <t>Щёголева Мария</t>
  </si>
  <si>
    <t>Дударев Дмитрий</t>
  </si>
  <si>
    <t>Волков Артём</t>
  </si>
  <si>
    <t>Иевлев Сергей</t>
  </si>
  <si>
    <t>Щербаков Игорь</t>
  </si>
  <si>
    <t>Янкун Роман</t>
  </si>
  <si>
    <t>Кондратьев Александр</t>
  </si>
  <si>
    <t>Ковалёв Василий</t>
  </si>
  <si>
    <t>Кочаров Армен</t>
  </si>
  <si>
    <t>Самсонов Денис</t>
  </si>
  <si>
    <t>Чёрный Николай П</t>
  </si>
  <si>
    <t>г.Краснодар</t>
  </si>
  <si>
    <t>г.Пушкино</t>
  </si>
  <si>
    <t>ИТОГОВЫЙ ПРОТОКОЛ ЛИЧНЫХ РЕЗУЛЬТАТОВ КЛАСС "ВОЛГА"</t>
  </si>
  <si>
    <t>ИТОГОВЫЙ ПРОТОКОЛ ЛИЧНЫХ РЕЗУЛЬТАТОВ КЛАСС "Национальный"</t>
  </si>
  <si>
    <t>Главный судья/Рук.Гонки</t>
  </si>
  <si>
    <t>Представитель организатора соревнований</t>
  </si>
  <si>
    <t>ООО АСК "Нижегородское Кольцо"</t>
  </si>
  <si>
    <t>Подпись</t>
  </si>
  <si>
    <t>Должность: Менеджер</t>
  </si>
  <si>
    <t>Кораблёв Василий</t>
  </si>
  <si>
    <t>Котов Виктор</t>
  </si>
  <si>
    <t>Кузин Роман</t>
  </si>
  <si>
    <t>г.Казань</t>
  </si>
  <si>
    <t>г.Ступино</t>
  </si>
  <si>
    <t>Соболев Сергей</t>
  </si>
  <si>
    <t>Гагарин Вадим</t>
  </si>
  <si>
    <t xml:space="preserve">РФСОО "Федерация развития авто и мото спорта Нижегородской области"
</t>
  </si>
  <si>
    <t>РФСОО "Федерация развития авто и мото спорта Нижегородской области"</t>
  </si>
  <si>
    <t>Дьяченко Михаил</t>
  </si>
  <si>
    <t>Тонков Антон</t>
  </si>
  <si>
    <t>Дюдякова Наталья</t>
  </si>
  <si>
    <t>ОТКРЫТЫЙ ЧЕМПИОНАТ,КУБОК И ПЕРВЕНСТВО НИЖЕГОРОДСКОЙ ОБЛАСТИ ПО АВТОМОБИЛЬНЫМ КОЛЬЦЕВЫМ ГОНКАМ NLS 2019</t>
  </si>
  <si>
    <t xml:space="preserve">ОТКРЫТЫЙ ЧЕМПИОНАТ,КУБОК И ПЕРВЕНСТВО НИЖЕГОРОДСКОЙ ОБЛАСТИ ПО АВТОМОБИЛЬНЫМ КОЛЬЦЕВЫМ ГОНКАМ NLS 2019  </t>
  </si>
  <si>
    <t>г.Тольятти</t>
  </si>
  <si>
    <t>г.Балашиха</t>
  </si>
  <si>
    <t>г.Саров</t>
  </si>
  <si>
    <t>г.Н.Новгород</t>
  </si>
  <si>
    <t>Д 190160</t>
  </si>
  <si>
    <t>Е 196494</t>
  </si>
  <si>
    <t>Д 190159</t>
  </si>
  <si>
    <t>Е 196476</t>
  </si>
  <si>
    <t>Е 196495</t>
  </si>
  <si>
    <t>Е 196477</t>
  </si>
  <si>
    <t>Е 196478</t>
  </si>
  <si>
    <t>Е 190403</t>
  </si>
  <si>
    <t>С 19187</t>
  </si>
  <si>
    <t>Д 190162</t>
  </si>
  <si>
    <t>Д 191834</t>
  </si>
  <si>
    <t>Е 196482</t>
  </si>
  <si>
    <t>Д 190165</t>
  </si>
  <si>
    <t>Е 190363</t>
  </si>
  <si>
    <t>Е 190666</t>
  </si>
  <si>
    <t>Д 191835</t>
  </si>
  <si>
    <t>Д 190158</t>
  </si>
  <si>
    <t>Д 191833</t>
  </si>
  <si>
    <t>Д 191153</t>
  </si>
  <si>
    <t>Д 196510</t>
  </si>
  <si>
    <t>Е 196511</t>
  </si>
  <si>
    <t>Д 190161</t>
  </si>
  <si>
    <t>Д 191125</t>
  </si>
  <si>
    <t>Е 196484</t>
  </si>
  <si>
    <t>Е 190374</t>
  </si>
  <si>
    <t>Е 190949</t>
  </si>
  <si>
    <t>Д 190393</t>
  </si>
  <si>
    <t>Д 190355</t>
  </si>
  <si>
    <t>Д 190155</t>
  </si>
  <si>
    <t>Д 191839</t>
  </si>
  <si>
    <t>Д 190166</t>
  </si>
  <si>
    <t>Д 190163</t>
  </si>
  <si>
    <t>Е 190371</t>
  </si>
  <si>
    <t>Е 196483</t>
  </si>
  <si>
    <t>г.Ачинск</t>
  </si>
  <si>
    <t>Д 190358</t>
  </si>
  <si>
    <t>Чёрный Дмитрий</t>
  </si>
  <si>
    <t>Борзяков Александр</t>
  </si>
  <si>
    <t>Заслонкин Эдуард</t>
  </si>
  <si>
    <t>Е 196516</t>
  </si>
  <si>
    <t>анн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</si>
</sst>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ill="1"/>
    <xf numFmtId="0" fontId="13" fillId="0" borderId="0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/>
    <xf numFmtId="0" fontId="0" fillId="0" borderId="0" xfId="0" applyAlignment="1">
      <alignment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wrapText="1"/>
    </xf>
    <xf numFmtId="0" fontId="10" fillId="0" borderId="3" xfId="0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3" xfId="0" applyBorder="1"/>
    <xf numFmtId="0" fontId="8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ont="1" applyBorder="1"/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/>
    <xf numFmtId="0" fontId="14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1</xdr:row>
      <xdr:rowOff>0</xdr:rowOff>
    </xdr:from>
    <xdr:to>
      <xdr:col>4</xdr:col>
      <xdr:colOff>590549</xdr:colOff>
      <xdr:row>4</xdr:row>
      <xdr:rowOff>9525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19050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1</xdr:row>
      <xdr:rowOff>66675</xdr:rowOff>
    </xdr:from>
    <xdr:to>
      <xdr:col>8</xdr:col>
      <xdr:colOff>114301</xdr:colOff>
      <xdr:row>3</xdr:row>
      <xdr:rowOff>323850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15001" y="2571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123825</xdr:colOff>
      <xdr:row>1</xdr:row>
      <xdr:rowOff>1</xdr:rowOff>
    </xdr:from>
    <xdr:to>
      <xdr:col>9</xdr:col>
      <xdr:colOff>819151</xdr:colOff>
      <xdr:row>5</xdr:row>
      <xdr:rowOff>9526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90501"/>
          <a:ext cx="1304926" cy="1047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590549</xdr:colOff>
      <xdr:row>3</xdr:row>
      <xdr:rowOff>9525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4" y="19050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6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962526" y="2571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0"/>
          <a:ext cx="1371600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19051</xdr:colOff>
      <xdr:row>1</xdr:row>
      <xdr:rowOff>57150</xdr:rowOff>
    </xdr:from>
    <xdr:to>
      <xdr:col>5</xdr:col>
      <xdr:colOff>104775</xdr:colOff>
      <xdr:row>4</xdr:row>
      <xdr:rowOff>171450</xdr:rowOff>
    </xdr:to>
    <xdr:pic>
      <xdr:nvPicPr>
        <xdr:cNvPr id="8" name="Рисунок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247650"/>
          <a:ext cx="790574" cy="78105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180974</xdr:colOff>
      <xdr:row>0</xdr:row>
      <xdr:rowOff>180975</xdr:rowOff>
    </xdr:from>
    <xdr:to>
      <xdr:col>8</xdr:col>
      <xdr:colOff>47625</xdr:colOff>
      <xdr:row>4</xdr:row>
      <xdr:rowOff>142874</xdr:rowOff>
    </xdr:to>
    <xdr:pic>
      <xdr:nvPicPr>
        <xdr:cNvPr id="9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43574" y="180975"/>
          <a:ext cx="1695451" cy="81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104775</xdr:colOff>
      <xdr:row>1</xdr:row>
      <xdr:rowOff>57151</xdr:rowOff>
    </xdr:from>
    <xdr:to>
      <xdr:col>9</xdr:col>
      <xdr:colOff>752474</xdr:colOff>
      <xdr:row>5</xdr:row>
      <xdr:rowOff>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247651"/>
          <a:ext cx="1257299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2"/>
  <sheetViews>
    <sheetView tabSelected="1" zoomScaleNormal="100" zoomScaleSheetLayoutView="100" workbookViewId="0">
      <selection activeCell="J15" sqref="J15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24.140625" customWidth="1"/>
    <col min="10" max="10" width="24.28515625" customWidth="1"/>
    <col min="11" max="11" width="10.28515625" customWidth="1"/>
  </cols>
  <sheetData>
    <row r="1" spans="1:11" x14ac:dyDescent="0.25">
      <c r="A1" s="1"/>
    </row>
    <row r="2" spans="1:11" ht="18.75" x14ac:dyDescent="0.25">
      <c r="A2" s="2" t="s">
        <v>0</v>
      </c>
      <c r="B2" s="2"/>
      <c r="C2" s="2"/>
      <c r="D2" s="2"/>
      <c r="G2" s="74"/>
      <c r="H2" s="16"/>
      <c r="I2" s="16"/>
      <c r="J2" s="16"/>
      <c r="K2" s="74" t="s">
        <v>1</v>
      </c>
    </row>
    <row r="3" spans="1:11" ht="18.75" x14ac:dyDescent="0.25">
      <c r="A3" s="2" t="s">
        <v>2</v>
      </c>
      <c r="B3" s="2"/>
      <c r="C3" s="2"/>
      <c r="D3" s="2"/>
      <c r="G3" s="74"/>
      <c r="H3" s="16"/>
      <c r="I3" s="16"/>
      <c r="J3" s="16"/>
      <c r="K3" s="74"/>
    </row>
    <row r="4" spans="1:11" ht="29.25" customHeight="1" x14ac:dyDescent="0.25">
      <c r="A4" s="75" t="s">
        <v>73</v>
      </c>
      <c r="B4" s="76"/>
      <c r="C4" s="76"/>
      <c r="D4" s="76"/>
    </row>
    <row r="5" spans="1:11" x14ac:dyDescent="0.25">
      <c r="A5" s="76"/>
      <c r="B5" s="76"/>
      <c r="C5" s="76"/>
      <c r="D5" s="76"/>
    </row>
    <row r="6" spans="1:11" ht="34.5" customHeight="1" x14ac:dyDescent="0.25">
      <c r="A6" s="77" t="s">
        <v>3</v>
      </c>
      <c r="B6" s="77"/>
      <c r="C6" s="78" t="s">
        <v>77</v>
      </c>
      <c r="D6" s="78"/>
      <c r="E6" s="78"/>
      <c r="F6" s="78"/>
      <c r="G6" s="78"/>
      <c r="H6" s="78"/>
      <c r="I6" s="6" t="s">
        <v>4</v>
      </c>
      <c r="J6" s="6"/>
      <c r="K6" s="17" t="s">
        <v>5</v>
      </c>
    </row>
    <row r="7" spans="1:11" ht="15" customHeight="1" x14ac:dyDescent="0.25">
      <c r="A7" s="8"/>
      <c r="B7" s="72" t="s">
        <v>58</v>
      </c>
      <c r="C7" s="72"/>
      <c r="D7" s="72"/>
      <c r="E7" s="72"/>
      <c r="F7" s="72"/>
      <c r="G7" s="72"/>
      <c r="H7" s="72"/>
      <c r="I7" s="7"/>
      <c r="J7" s="7"/>
      <c r="K7" s="5"/>
    </row>
    <row r="8" spans="1:11" ht="15.75" customHeight="1" thickBot="1" x14ac:dyDescent="0.3">
      <c r="B8" s="73"/>
      <c r="C8" s="73"/>
      <c r="D8" s="73"/>
      <c r="E8" s="73"/>
      <c r="F8" s="73"/>
      <c r="G8" s="73"/>
      <c r="H8" s="73"/>
      <c r="I8" s="9"/>
      <c r="J8" s="9"/>
      <c r="K8" s="17"/>
    </row>
    <row r="9" spans="1:11" ht="25.5" x14ac:dyDescent="0.25">
      <c r="A9" s="11" t="s">
        <v>6</v>
      </c>
      <c r="B9" s="12" t="s">
        <v>7</v>
      </c>
      <c r="C9" s="13" t="s">
        <v>8</v>
      </c>
      <c r="D9" s="13" t="s">
        <v>9</v>
      </c>
      <c r="E9" s="14" t="s">
        <v>14</v>
      </c>
      <c r="F9" s="14" t="s">
        <v>15</v>
      </c>
      <c r="G9" s="14" t="s">
        <v>16</v>
      </c>
      <c r="H9" s="14" t="s">
        <v>26</v>
      </c>
      <c r="I9" s="14" t="s">
        <v>19</v>
      </c>
      <c r="J9" s="14" t="s">
        <v>11</v>
      </c>
      <c r="K9" s="15" t="s">
        <v>10</v>
      </c>
    </row>
    <row r="10" spans="1:11" x14ac:dyDescent="0.25">
      <c r="A10" s="18">
        <v>78</v>
      </c>
      <c r="B10" s="18" t="s">
        <v>25</v>
      </c>
      <c r="C10" s="43" t="s">
        <v>83</v>
      </c>
      <c r="D10" s="18" t="s">
        <v>13</v>
      </c>
      <c r="E10" s="18">
        <v>53</v>
      </c>
      <c r="F10" s="24">
        <v>53</v>
      </c>
      <c r="G10" s="25">
        <v>53</v>
      </c>
      <c r="H10" s="22">
        <v>53</v>
      </c>
      <c r="I10" s="22">
        <v>42</v>
      </c>
      <c r="J10" s="22">
        <f>SUM(E10,F10,G10,H10)</f>
        <v>212</v>
      </c>
      <c r="K10" s="24">
        <v>1</v>
      </c>
    </row>
    <row r="11" spans="1:11" x14ac:dyDescent="0.25">
      <c r="A11" s="18">
        <v>88</v>
      </c>
      <c r="B11" s="18" t="s">
        <v>31</v>
      </c>
      <c r="C11" s="43" t="s">
        <v>85</v>
      </c>
      <c r="D11" s="20" t="s">
        <v>28</v>
      </c>
      <c r="E11" s="18">
        <v>33</v>
      </c>
      <c r="F11" s="24">
        <v>24</v>
      </c>
      <c r="G11" s="22"/>
      <c r="H11" s="22">
        <v>30</v>
      </c>
      <c r="I11" s="22">
        <v>44</v>
      </c>
      <c r="J11" s="22">
        <f>SUM(E11,F11,H11,I11)</f>
        <v>131</v>
      </c>
      <c r="K11" s="24">
        <v>2</v>
      </c>
    </row>
    <row r="12" spans="1:11" x14ac:dyDescent="0.25">
      <c r="A12" s="20">
        <v>79</v>
      </c>
      <c r="B12" s="20" t="s">
        <v>30</v>
      </c>
      <c r="C12" s="44" t="s">
        <v>88</v>
      </c>
      <c r="D12" s="19" t="s">
        <v>13</v>
      </c>
      <c r="E12" s="22">
        <v>33</v>
      </c>
      <c r="F12" s="22">
        <v>33</v>
      </c>
      <c r="G12" s="22">
        <v>27</v>
      </c>
      <c r="H12" s="22">
        <v>20</v>
      </c>
      <c r="I12" s="22">
        <v>24</v>
      </c>
      <c r="J12" s="22">
        <f>SUM(E12,F12,G12,I12)</f>
        <v>117</v>
      </c>
      <c r="K12" s="24">
        <v>3</v>
      </c>
    </row>
    <row r="13" spans="1:11" x14ac:dyDescent="0.25">
      <c r="A13" s="20">
        <v>5</v>
      </c>
      <c r="B13" s="20" t="s">
        <v>55</v>
      </c>
      <c r="C13" s="43" t="s">
        <v>87</v>
      </c>
      <c r="D13" s="20" t="s">
        <v>13</v>
      </c>
      <c r="E13" s="22"/>
      <c r="F13" s="22">
        <v>33</v>
      </c>
      <c r="G13" s="22">
        <v>27</v>
      </c>
      <c r="H13" s="22">
        <v>10</v>
      </c>
      <c r="I13" s="22">
        <v>33</v>
      </c>
      <c r="J13" s="22">
        <f>SUM(F13,G13,I13,H13)</f>
        <v>103</v>
      </c>
      <c r="K13" s="24">
        <v>4</v>
      </c>
    </row>
    <row r="14" spans="1:11" x14ac:dyDescent="0.25">
      <c r="A14" s="19">
        <v>3</v>
      </c>
      <c r="B14" s="19" t="s">
        <v>38</v>
      </c>
      <c r="C14" s="43" t="s">
        <v>84</v>
      </c>
      <c r="D14" s="19" t="s">
        <v>13</v>
      </c>
      <c r="E14" s="19"/>
      <c r="F14" s="24"/>
      <c r="G14" s="24">
        <v>36</v>
      </c>
      <c r="H14" s="24">
        <v>36</v>
      </c>
      <c r="I14" s="24"/>
      <c r="J14" s="22">
        <f>SUM(H14,G14)</f>
        <v>72</v>
      </c>
      <c r="K14" s="24">
        <v>5</v>
      </c>
    </row>
    <row r="15" spans="1:11" x14ac:dyDescent="0.25">
      <c r="A15" s="18">
        <v>33</v>
      </c>
      <c r="B15" s="18" t="s">
        <v>53</v>
      </c>
      <c r="C15" s="43" t="s">
        <v>86</v>
      </c>
      <c r="D15" s="20" t="s">
        <v>22</v>
      </c>
      <c r="E15" s="22">
        <v>24</v>
      </c>
      <c r="F15" s="22">
        <v>10</v>
      </c>
      <c r="G15" s="22"/>
      <c r="H15" s="22"/>
      <c r="I15" s="22"/>
      <c r="J15" s="22">
        <f>SUM(E15,F15)</f>
        <v>34</v>
      </c>
      <c r="K15" s="24">
        <v>6</v>
      </c>
    </row>
    <row r="16" spans="1:11" x14ac:dyDescent="0.25">
      <c r="A16" s="6"/>
      <c r="B16" s="6"/>
      <c r="C16" s="6"/>
      <c r="D16" s="6"/>
      <c r="E16" s="26"/>
      <c r="H16" s="26"/>
      <c r="I16" s="6"/>
    </row>
    <row r="17" spans="1:11" x14ac:dyDescent="0.25">
      <c r="B17" s="27" t="s">
        <v>60</v>
      </c>
      <c r="C17" s="6"/>
      <c r="D17" s="28"/>
      <c r="H17" s="6" t="s">
        <v>63</v>
      </c>
    </row>
    <row r="18" spans="1:11" x14ac:dyDescent="0.25">
      <c r="A18" s="6"/>
      <c r="B18" s="6"/>
      <c r="C18" s="6"/>
      <c r="D18" s="28"/>
      <c r="E18" s="26"/>
      <c r="F18" s="26"/>
      <c r="G18" s="6"/>
    </row>
    <row r="19" spans="1:11" x14ac:dyDescent="0.25">
      <c r="C19" s="6"/>
      <c r="F19" s="6"/>
      <c r="H19" s="1"/>
      <c r="I19" s="1"/>
    </row>
    <row r="20" spans="1:11" x14ac:dyDescent="0.25">
      <c r="B20" t="s">
        <v>61</v>
      </c>
      <c r="H20" t="s">
        <v>63</v>
      </c>
      <c r="J20" s="1"/>
      <c r="K20" s="1"/>
    </row>
    <row r="21" spans="1:11" x14ac:dyDescent="0.25">
      <c r="A21" s="1"/>
    </row>
    <row r="22" spans="1:11" x14ac:dyDescent="0.25">
      <c r="B22" t="s">
        <v>62</v>
      </c>
      <c r="E22" t="s">
        <v>64</v>
      </c>
    </row>
  </sheetData>
  <autoFilter ref="A10:K15">
    <sortState ref="A11:K21">
      <sortCondition descending="1" ref="J10:J21"/>
    </sortState>
  </autoFilter>
  <mergeCells count="6">
    <mergeCell ref="B7:H8"/>
    <mergeCell ref="G2:G3"/>
    <mergeCell ref="K2:K3"/>
    <mergeCell ref="A4:D5"/>
    <mergeCell ref="A6:B6"/>
    <mergeCell ref="C6:H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3"/>
  <sheetViews>
    <sheetView zoomScaleNormal="100" workbookViewId="0">
      <selection activeCell="K9" sqref="K9:K16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24.1406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74"/>
      <c r="H1" s="3"/>
      <c r="I1" s="3"/>
      <c r="J1" s="3"/>
      <c r="K1" s="74" t="s">
        <v>1</v>
      </c>
    </row>
    <row r="2" spans="1:11" ht="18.75" x14ac:dyDescent="0.25">
      <c r="A2" s="2" t="s">
        <v>2</v>
      </c>
      <c r="B2" s="2"/>
      <c r="C2" s="2"/>
      <c r="D2" s="2"/>
      <c r="G2" s="74"/>
      <c r="H2" s="3"/>
      <c r="I2" s="3"/>
      <c r="J2" s="3"/>
      <c r="K2" s="74"/>
    </row>
    <row r="3" spans="1:11" ht="29.25" customHeight="1" x14ac:dyDescent="0.25">
      <c r="A3" s="75" t="s">
        <v>73</v>
      </c>
      <c r="B3" s="76"/>
      <c r="C3" s="76"/>
      <c r="D3" s="76"/>
    </row>
    <row r="4" spans="1:11" x14ac:dyDescent="0.25">
      <c r="A4" s="76"/>
      <c r="B4" s="76"/>
      <c r="C4" s="76"/>
      <c r="D4" s="76"/>
    </row>
    <row r="5" spans="1:11" ht="34.5" customHeight="1" x14ac:dyDescent="0.25">
      <c r="A5" s="77" t="s">
        <v>3</v>
      </c>
      <c r="B5" s="77"/>
      <c r="C5" s="78" t="s">
        <v>78</v>
      </c>
      <c r="D5" s="78"/>
      <c r="E5" s="78"/>
      <c r="F5" s="78"/>
      <c r="G5" s="78"/>
      <c r="H5" s="78"/>
      <c r="I5" s="6" t="s">
        <v>4</v>
      </c>
      <c r="J5" s="6"/>
      <c r="K5" s="4" t="s">
        <v>5</v>
      </c>
    </row>
    <row r="6" spans="1:11" ht="15" customHeight="1" x14ac:dyDescent="0.25">
      <c r="A6" s="8"/>
      <c r="B6" s="72" t="s">
        <v>33</v>
      </c>
      <c r="C6" s="72"/>
      <c r="D6" s="72"/>
      <c r="E6" s="72"/>
      <c r="F6" s="72"/>
      <c r="G6" s="72"/>
      <c r="H6" s="72"/>
      <c r="I6" s="7"/>
      <c r="J6" s="7"/>
      <c r="K6" s="5"/>
    </row>
    <row r="7" spans="1:11" ht="15.75" customHeight="1" thickBot="1" x14ac:dyDescent="0.3">
      <c r="B7" s="73"/>
      <c r="C7" s="73"/>
      <c r="D7" s="73"/>
      <c r="E7" s="73"/>
      <c r="F7" s="73"/>
      <c r="G7" s="73"/>
      <c r="H7" s="73"/>
      <c r="I7" s="9"/>
      <c r="J7" s="9"/>
      <c r="K7" s="4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14</v>
      </c>
      <c r="F8" s="14" t="s">
        <v>15</v>
      </c>
      <c r="G8" s="14" t="s">
        <v>16</v>
      </c>
      <c r="H8" s="14" t="s">
        <v>26</v>
      </c>
      <c r="I8" s="14" t="s">
        <v>19</v>
      </c>
      <c r="J8" s="14" t="s">
        <v>11</v>
      </c>
      <c r="K8" s="15" t="s">
        <v>10</v>
      </c>
    </row>
    <row r="9" spans="1:11" x14ac:dyDescent="0.25">
      <c r="A9" s="32">
        <v>82</v>
      </c>
      <c r="B9" s="38" t="s">
        <v>32</v>
      </c>
      <c r="C9" s="43" t="s">
        <v>91</v>
      </c>
      <c r="D9" s="32" t="s">
        <v>80</v>
      </c>
      <c r="E9" s="30"/>
      <c r="F9" s="30"/>
      <c r="G9" s="32">
        <v>53</v>
      </c>
      <c r="H9" s="32">
        <v>53</v>
      </c>
      <c r="I9" s="35">
        <v>52</v>
      </c>
      <c r="J9" s="22">
        <f>SUM(G9,H9,I9)</f>
        <v>158</v>
      </c>
      <c r="K9" s="22">
        <v>1</v>
      </c>
    </row>
    <row r="10" spans="1:11" x14ac:dyDescent="0.25">
      <c r="A10" s="35">
        <v>97</v>
      </c>
      <c r="B10" s="35" t="s">
        <v>24</v>
      </c>
      <c r="C10" s="45" t="s">
        <v>89</v>
      </c>
      <c r="D10" s="35" t="s">
        <v>82</v>
      </c>
      <c r="E10" s="35"/>
      <c r="F10" s="32">
        <v>53</v>
      </c>
      <c r="G10" s="30"/>
      <c r="H10" s="35">
        <v>36</v>
      </c>
      <c r="I10" s="35">
        <v>30</v>
      </c>
      <c r="J10" s="22">
        <f>SUM(F10,H10,I10)</f>
        <v>119</v>
      </c>
      <c r="K10" s="22">
        <v>2</v>
      </c>
    </row>
    <row r="11" spans="1:11" x14ac:dyDescent="0.25">
      <c r="A11" s="18">
        <v>777</v>
      </c>
      <c r="B11" s="18" t="s">
        <v>37</v>
      </c>
      <c r="C11" s="45" t="s">
        <v>90</v>
      </c>
      <c r="D11" s="20" t="s">
        <v>12</v>
      </c>
      <c r="E11" s="22">
        <v>18</v>
      </c>
      <c r="F11" s="22">
        <v>36</v>
      </c>
      <c r="G11" s="22"/>
      <c r="H11" s="22">
        <v>24</v>
      </c>
      <c r="I11" s="18">
        <v>22</v>
      </c>
      <c r="J11" s="22">
        <f>SUM(E11,F11,H11,I11)</f>
        <v>100</v>
      </c>
      <c r="K11" s="22">
        <v>3</v>
      </c>
    </row>
    <row r="12" spans="1:11" x14ac:dyDescent="0.25">
      <c r="A12" s="19">
        <v>406</v>
      </c>
      <c r="B12" s="19" t="s">
        <v>34</v>
      </c>
      <c r="C12" s="71" t="s">
        <v>115</v>
      </c>
      <c r="D12" s="19" t="s">
        <v>35</v>
      </c>
      <c r="E12" s="19"/>
      <c r="F12" s="24">
        <v>30</v>
      </c>
      <c r="G12" s="24"/>
      <c r="H12" s="24"/>
      <c r="I12" s="19">
        <v>37</v>
      </c>
      <c r="J12" s="22">
        <f>SUM(F12,I12)</f>
        <v>67</v>
      </c>
      <c r="K12" s="22">
        <v>4</v>
      </c>
    </row>
    <row r="13" spans="1:11" x14ac:dyDescent="0.25">
      <c r="A13" s="32">
        <v>33</v>
      </c>
      <c r="B13" s="38" t="s">
        <v>53</v>
      </c>
      <c r="C13" s="46" t="s">
        <v>86</v>
      </c>
      <c r="D13" s="32" t="s">
        <v>22</v>
      </c>
      <c r="E13" s="30"/>
      <c r="F13" s="30"/>
      <c r="G13" s="32">
        <v>18</v>
      </c>
      <c r="H13" s="32">
        <v>20</v>
      </c>
      <c r="I13" s="35">
        <v>22</v>
      </c>
      <c r="J13" s="22">
        <f>SUM(G13:I13)</f>
        <v>60</v>
      </c>
      <c r="K13" s="22">
        <v>5</v>
      </c>
    </row>
    <row r="14" spans="1:11" x14ac:dyDescent="0.25">
      <c r="A14" s="20">
        <v>8</v>
      </c>
      <c r="B14" s="20" t="s">
        <v>36</v>
      </c>
      <c r="C14" s="71" t="s">
        <v>114</v>
      </c>
      <c r="D14" s="19" t="s">
        <v>22</v>
      </c>
      <c r="E14" s="22">
        <v>33</v>
      </c>
      <c r="F14" s="22">
        <v>24</v>
      </c>
      <c r="G14" s="22"/>
      <c r="H14" s="22"/>
      <c r="I14" s="18"/>
      <c r="J14" s="22">
        <f>SUM(E14,F14)</f>
        <v>57</v>
      </c>
      <c r="K14" s="22">
        <v>6</v>
      </c>
    </row>
    <row r="15" spans="1:11" x14ac:dyDescent="0.25">
      <c r="A15" s="20">
        <v>124</v>
      </c>
      <c r="B15" s="20" t="s">
        <v>54</v>
      </c>
      <c r="C15" s="71" t="s">
        <v>116</v>
      </c>
      <c r="D15" s="46" t="s">
        <v>117</v>
      </c>
      <c r="E15" s="22">
        <v>53</v>
      </c>
      <c r="F15" s="22"/>
      <c r="G15" s="21"/>
      <c r="H15" s="22"/>
      <c r="I15" s="18"/>
      <c r="J15" s="22">
        <v>53</v>
      </c>
      <c r="K15" s="22">
        <v>7</v>
      </c>
    </row>
    <row r="16" spans="1:11" x14ac:dyDescent="0.25">
      <c r="A16" s="32">
        <v>735</v>
      </c>
      <c r="B16" s="51" t="s">
        <v>119</v>
      </c>
      <c r="C16" s="32"/>
      <c r="D16" s="32" t="s">
        <v>82</v>
      </c>
      <c r="E16" s="30"/>
      <c r="F16" s="30"/>
      <c r="G16" s="30"/>
      <c r="H16" s="32">
        <v>30</v>
      </c>
      <c r="I16" s="35"/>
      <c r="J16" s="22">
        <v>30</v>
      </c>
      <c r="K16" s="22">
        <v>8</v>
      </c>
    </row>
    <row r="17" spans="2:10" x14ac:dyDescent="0.25">
      <c r="I17" s="6"/>
      <c r="J17" s="1"/>
    </row>
    <row r="18" spans="2:10" x14ac:dyDescent="0.25">
      <c r="B18" s="27" t="s">
        <v>60</v>
      </c>
      <c r="C18" s="6"/>
      <c r="D18" s="28"/>
      <c r="H18" s="6" t="s">
        <v>63</v>
      </c>
    </row>
    <row r="19" spans="2:10" x14ac:dyDescent="0.25">
      <c r="B19" s="6"/>
      <c r="C19" s="6"/>
      <c r="D19" s="28"/>
      <c r="E19" s="26"/>
      <c r="F19" s="26"/>
      <c r="G19" s="6"/>
    </row>
    <row r="20" spans="2:10" x14ac:dyDescent="0.25">
      <c r="C20" s="6"/>
      <c r="F20" s="6"/>
      <c r="H20" s="1"/>
    </row>
    <row r="21" spans="2:10" x14ac:dyDescent="0.25">
      <c r="B21" t="s">
        <v>61</v>
      </c>
      <c r="H21" t="s">
        <v>63</v>
      </c>
    </row>
    <row r="23" spans="2:10" x14ac:dyDescent="0.25">
      <c r="B23" t="s">
        <v>62</v>
      </c>
      <c r="E23" t="s">
        <v>64</v>
      </c>
    </row>
  </sheetData>
  <mergeCells count="6">
    <mergeCell ref="A5:B5"/>
    <mergeCell ref="B6:H7"/>
    <mergeCell ref="G1:G2"/>
    <mergeCell ref="K1:K2"/>
    <mergeCell ref="A3:D4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44"/>
  <sheetViews>
    <sheetView showWhiteSpace="0" zoomScale="90" zoomScaleNormal="90" workbookViewId="0">
      <selection activeCell="J12" sqref="J12"/>
    </sheetView>
  </sheetViews>
  <sheetFormatPr defaultRowHeight="15" x14ac:dyDescent="0.25"/>
  <cols>
    <col min="2" max="2" width="26.28515625" customWidth="1"/>
    <col min="3" max="3" width="14.28515625" style="48" customWidth="1"/>
    <col min="4" max="4" width="28.28515625" style="41" customWidth="1"/>
    <col min="5" max="5" width="10.5703125" customWidth="1"/>
    <col min="10" max="10" width="29.140625" customWidth="1"/>
    <col min="12" max="12" width="4.5703125" customWidth="1"/>
    <col min="13" max="13" width="9.28515625" customWidth="1"/>
  </cols>
  <sheetData>
    <row r="1" spans="1:11" x14ac:dyDescent="0.25">
      <c r="A1" s="1"/>
      <c r="J1" s="84"/>
    </row>
    <row r="2" spans="1:11" ht="18.75" x14ac:dyDescent="0.25">
      <c r="A2" s="82" t="s">
        <v>0</v>
      </c>
      <c r="B2" s="82"/>
      <c r="C2" s="82"/>
      <c r="D2" s="42"/>
      <c r="G2" s="74"/>
      <c r="H2" s="3"/>
      <c r="I2" s="3"/>
      <c r="J2" s="85"/>
      <c r="K2" s="74" t="s">
        <v>1</v>
      </c>
    </row>
    <row r="3" spans="1:11" ht="18.75" x14ac:dyDescent="0.25">
      <c r="A3" s="2" t="s">
        <v>2</v>
      </c>
      <c r="B3" s="2"/>
      <c r="C3" s="49"/>
      <c r="D3" s="42"/>
      <c r="G3" s="74"/>
      <c r="H3" s="3"/>
      <c r="I3" s="3"/>
      <c r="J3" s="85"/>
      <c r="K3" s="74"/>
    </row>
    <row r="4" spans="1:11" x14ac:dyDescent="0.25">
      <c r="A4" s="79" t="s">
        <v>72</v>
      </c>
      <c r="B4" s="80"/>
      <c r="C4" s="80"/>
      <c r="D4" s="80"/>
      <c r="J4" s="84"/>
    </row>
    <row r="5" spans="1:11" x14ac:dyDescent="0.25">
      <c r="A5" s="80"/>
      <c r="B5" s="80"/>
      <c r="C5" s="80"/>
      <c r="D5" s="80"/>
      <c r="J5" s="84"/>
    </row>
    <row r="6" spans="1:11" ht="41.25" customHeight="1" x14ac:dyDescent="0.25">
      <c r="A6" s="77" t="s">
        <v>3</v>
      </c>
      <c r="B6" s="77"/>
      <c r="C6" s="78" t="s">
        <v>77</v>
      </c>
      <c r="D6" s="78"/>
      <c r="E6" s="78"/>
      <c r="F6" s="78"/>
      <c r="G6" s="78"/>
      <c r="H6" s="78"/>
      <c r="I6" s="6" t="s">
        <v>4</v>
      </c>
      <c r="J6" s="26"/>
      <c r="K6" s="4" t="s">
        <v>5</v>
      </c>
    </row>
    <row r="7" spans="1:11" ht="15" customHeight="1" x14ac:dyDescent="0.25">
      <c r="A7" s="8"/>
      <c r="B7" s="72" t="s">
        <v>59</v>
      </c>
      <c r="C7" s="72"/>
      <c r="D7" s="72"/>
      <c r="E7" s="72"/>
      <c r="F7" s="72"/>
      <c r="G7" s="72"/>
      <c r="H7" s="72"/>
      <c r="I7" s="7"/>
      <c r="J7" s="10"/>
      <c r="K7" s="5"/>
    </row>
    <row r="8" spans="1:11" ht="15.75" customHeight="1" thickBot="1" x14ac:dyDescent="0.3">
      <c r="B8" s="81"/>
      <c r="C8" s="81"/>
      <c r="D8" s="81"/>
      <c r="E8" s="81"/>
      <c r="F8" s="81"/>
      <c r="G8" s="81"/>
      <c r="H8" s="81"/>
      <c r="I8" s="10"/>
      <c r="J8" s="10"/>
      <c r="K8" s="4"/>
    </row>
    <row r="9" spans="1:11" ht="45.75" thickBot="1" x14ac:dyDescent="0.3">
      <c r="A9" s="55" t="s">
        <v>6</v>
      </c>
      <c r="B9" s="56" t="s">
        <v>7</v>
      </c>
      <c r="C9" s="57" t="s">
        <v>8</v>
      </c>
      <c r="D9" s="56" t="s">
        <v>9</v>
      </c>
      <c r="E9" s="56" t="s">
        <v>14</v>
      </c>
      <c r="F9" s="56" t="s">
        <v>15</v>
      </c>
      <c r="G9" s="56" t="s">
        <v>18</v>
      </c>
      <c r="H9" s="56" t="s">
        <v>17</v>
      </c>
      <c r="I9" s="56" t="s">
        <v>19</v>
      </c>
      <c r="J9" s="56" t="s">
        <v>11</v>
      </c>
      <c r="K9" s="58" t="s">
        <v>10</v>
      </c>
    </row>
    <row r="10" spans="1:11" x14ac:dyDescent="0.25">
      <c r="A10" s="52">
        <v>5</v>
      </c>
      <c r="B10" s="52" t="s">
        <v>27</v>
      </c>
      <c r="C10" s="53" t="s">
        <v>104</v>
      </c>
      <c r="D10" s="52" t="s">
        <v>13</v>
      </c>
      <c r="E10" s="54">
        <v>27</v>
      </c>
      <c r="F10" s="54">
        <v>43</v>
      </c>
      <c r="G10" s="54">
        <v>19</v>
      </c>
      <c r="H10" s="54">
        <v>37</v>
      </c>
      <c r="I10" s="59">
        <v>42</v>
      </c>
      <c r="J10" s="86">
        <f>SUM(E10,F10,H10,I10)</f>
        <v>149</v>
      </c>
      <c r="K10" s="62">
        <v>1</v>
      </c>
    </row>
    <row r="11" spans="1:11" ht="15.75" thickBot="1" x14ac:dyDescent="0.3">
      <c r="A11" s="18">
        <v>4</v>
      </c>
      <c r="B11" s="18" t="s">
        <v>41</v>
      </c>
      <c r="C11" s="47" t="s">
        <v>92</v>
      </c>
      <c r="D11" s="18" t="s">
        <v>13</v>
      </c>
      <c r="E11" s="23"/>
      <c r="F11" s="23">
        <v>2</v>
      </c>
      <c r="G11" s="24">
        <v>53</v>
      </c>
      <c r="H11" s="23">
        <v>46</v>
      </c>
      <c r="I11" s="61">
        <v>36</v>
      </c>
      <c r="J11" s="87">
        <f>SUM(F11,G11,H11,I11)</f>
        <v>137</v>
      </c>
      <c r="K11" s="63">
        <v>2</v>
      </c>
    </row>
    <row r="12" spans="1:11" x14ac:dyDescent="0.25">
      <c r="A12" s="20">
        <v>11</v>
      </c>
      <c r="B12" s="20" t="s">
        <v>52</v>
      </c>
      <c r="C12" s="47" t="s">
        <v>93</v>
      </c>
      <c r="D12" s="22" t="s">
        <v>13</v>
      </c>
      <c r="E12" s="22">
        <v>26</v>
      </c>
      <c r="F12" s="22">
        <v>12</v>
      </c>
      <c r="G12" s="21">
        <v>36</v>
      </c>
      <c r="H12" s="22">
        <v>30</v>
      </c>
      <c r="I12" s="60">
        <v>18</v>
      </c>
      <c r="J12" s="87">
        <f>SUM(E12,G12,H12,I12)</f>
        <v>110</v>
      </c>
      <c r="K12" s="62">
        <v>3</v>
      </c>
    </row>
    <row r="13" spans="1:11" ht="15.75" thickBot="1" x14ac:dyDescent="0.3">
      <c r="A13" s="29">
        <v>46</v>
      </c>
      <c r="B13" s="29" t="s">
        <v>66</v>
      </c>
      <c r="C13" s="47" t="s">
        <v>96</v>
      </c>
      <c r="D13" s="32" t="s">
        <v>69</v>
      </c>
      <c r="E13" s="31">
        <v>27</v>
      </c>
      <c r="F13" s="32">
        <v>11</v>
      </c>
      <c r="G13" s="32">
        <v>8</v>
      </c>
      <c r="H13" s="32">
        <v>14</v>
      </c>
      <c r="I13" s="67">
        <v>30</v>
      </c>
      <c r="J13" s="63">
        <f>SUM(I13,E13,F13,H13)</f>
        <v>82</v>
      </c>
      <c r="K13" s="63">
        <v>4</v>
      </c>
    </row>
    <row r="14" spans="1:11" x14ac:dyDescent="0.25">
      <c r="A14" s="18">
        <v>33</v>
      </c>
      <c r="B14" s="18" t="s">
        <v>46</v>
      </c>
      <c r="C14" s="47" t="s">
        <v>95</v>
      </c>
      <c r="D14" s="20" t="s">
        <v>13</v>
      </c>
      <c r="E14" s="22">
        <v>0</v>
      </c>
      <c r="F14" s="22">
        <v>41</v>
      </c>
      <c r="G14" s="22">
        <v>12</v>
      </c>
      <c r="H14" s="22">
        <v>18</v>
      </c>
      <c r="I14" s="65">
        <v>6</v>
      </c>
      <c r="J14" s="63">
        <f>SUM(F14,G14,H14,I14)</f>
        <v>77</v>
      </c>
      <c r="K14" s="62">
        <v>5</v>
      </c>
    </row>
    <row r="15" spans="1:11" ht="15.75" thickBot="1" x14ac:dyDescent="0.3">
      <c r="A15" s="29">
        <v>3</v>
      </c>
      <c r="B15" s="29" t="s">
        <v>67</v>
      </c>
      <c r="C15" s="47" t="s">
        <v>94</v>
      </c>
      <c r="D15" s="32" t="s">
        <v>13</v>
      </c>
      <c r="E15" s="31">
        <v>12</v>
      </c>
      <c r="F15" s="32">
        <v>19</v>
      </c>
      <c r="G15" s="32">
        <v>23</v>
      </c>
      <c r="H15" s="30"/>
      <c r="I15" s="67" t="s">
        <v>123</v>
      </c>
      <c r="J15" s="63">
        <f>SUM(G15,E15,F15)</f>
        <v>54</v>
      </c>
      <c r="K15" s="63">
        <v>6</v>
      </c>
    </row>
    <row r="16" spans="1:11" x14ac:dyDescent="0.25">
      <c r="A16" s="29">
        <v>56</v>
      </c>
      <c r="B16" s="29" t="s">
        <v>65</v>
      </c>
      <c r="C16" s="88" t="s">
        <v>118</v>
      </c>
      <c r="D16" s="32" t="s">
        <v>68</v>
      </c>
      <c r="E16" s="31">
        <v>53</v>
      </c>
      <c r="F16" s="30"/>
      <c r="G16" s="30"/>
      <c r="H16" s="30"/>
      <c r="I16" s="67"/>
      <c r="J16" s="69">
        <v>53</v>
      </c>
      <c r="K16" s="62">
        <v>7</v>
      </c>
    </row>
    <row r="17" spans="1:11" ht="15.75" thickBot="1" x14ac:dyDescent="0.3">
      <c r="A17" s="18">
        <v>97</v>
      </c>
      <c r="B17" s="18" t="s">
        <v>50</v>
      </c>
      <c r="C17" s="50" t="s">
        <v>99</v>
      </c>
      <c r="D17" s="20" t="s">
        <v>56</v>
      </c>
      <c r="E17" s="22">
        <v>5</v>
      </c>
      <c r="F17" s="22"/>
      <c r="G17" s="22">
        <v>13</v>
      </c>
      <c r="H17" s="22">
        <v>14</v>
      </c>
      <c r="I17" s="65">
        <v>8</v>
      </c>
      <c r="J17" s="63">
        <f>SUM(E17,G17,H17,I17)</f>
        <v>40</v>
      </c>
      <c r="K17" s="63">
        <v>8</v>
      </c>
    </row>
    <row r="18" spans="1:11" x14ac:dyDescent="0.25">
      <c r="A18" s="32">
        <v>2</v>
      </c>
      <c r="B18" s="38" t="s">
        <v>74</v>
      </c>
      <c r="C18" s="47" t="s">
        <v>102</v>
      </c>
      <c r="D18" s="32" t="s">
        <v>22</v>
      </c>
      <c r="E18" s="30"/>
      <c r="F18" s="30"/>
      <c r="G18" s="32">
        <v>4</v>
      </c>
      <c r="H18" s="32">
        <v>12</v>
      </c>
      <c r="I18" s="67">
        <v>22</v>
      </c>
      <c r="J18" s="69">
        <f>SUM(G18,H18,I18)</f>
        <v>38</v>
      </c>
      <c r="K18" s="62">
        <v>9</v>
      </c>
    </row>
    <row r="19" spans="1:11" ht="15.75" thickBot="1" x14ac:dyDescent="0.3">
      <c r="A19" s="20">
        <v>10</v>
      </c>
      <c r="B19" s="20" t="s">
        <v>51</v>
      </c>
      <c r="C19" s="47" t="s">
        <v>98</v>
      </c>
      <c r="D19" s="22" t="s">
        <v>57</v>
      </c>
      <c r="E19" s="22">
        <v>0</v>
      </c>
      <c r="F19" s="22">
        <v>16</v>
      </c>
      <c r="G19" s="21">
        <v>2</v>
      </c>
      <c r="H19" s="22">
        <v>14</v>
      </c>
      <c r="I19" s="65"/>
      <c r="J19" s="63">
        <f>SUM(F19,G19,H19)</f>
        <v>32</v>
      </c>
      <c r="K19" s="63">
        <v>10</v>
      </c>
    </row>
    <row r="20" spans="1:11" x14ac:dyDescent="0.25">
      <c r="A20" s="18">
        <v>24</v>
      </c>
      <c r="B20" s="18" t="s">
        <v>39</v>
      </c>
      <c r="C20" s="43" t="s">
        <v>109</v>
      </c>
      <c r="D20" s="18" t="s">
        <v>40</v>
      </c>
      <c r="E20" s="22">
        <v>12</v>
      </c>
      <c r="F20" s="22">
        <v>12</v>
      </c>
      <c r="G20" s="22"/>
      <c r="H20" s="22">
        <v>0</v>
      </c>
      <c r="I20" s="65">
        <v>5</v>
      </c>
      <c r="J20" s="63">
        <f>SUM(E20,F20,I20)</f>
        <v>29</v>
      </c>
      <c r="K20" s="62">
        <v>11</v>
      </c>
    </row>
    <row r="21" spans="1:11" ht="15.75" thickBot="1" x14ac:dyDescent="0.3">
      <c r="A21" s="20">
        <v>63</v>
      </c>
      <c r="B21" s="18" t="s">
        <v>21</v>
      </c>
      <c r="C21" s="50" t="s">
        <v>96</v>
      </c>
      <c r="D21" s="18" t="s">
        <v>13</v>
      </c>
      <c r="E21" s="22"/>
      <c r="F21" s="22"/>
      <c r="G21" s="22"/>
      <c r="H21" s="22">
        <v>3</v>
      </c>
      <c r="I21" s="65">
        <v>23</v>
      </c>
      <c r="J21" s="63">
        <f>SUM(I21,H21)</f>
        <v>26</v>
      </c>
      <c r="K21" s="63">
        <v>12</v>
      </c>
    </row>
    <row r="22" spans="1:11" x14ac:dyDescent="0.25">
      <c r="A22" s="36">
        <v>61</v>
      </c>
      <c r="B22" s="34" t="s">
        <v>70</v>
      </c>
      <c r="C22" s="83" t="s">
        <v>97</v>
      </c>
      <c r="D22" s="36" t="s">
        <v>79</v>
      </c>
      <c r="E22" s="33"/>
      <c r="F22" s="36">
        <v>23</v>
      </c>
      <c r="G22" s="33">
        <v>1</v>
      </c>
      <c r="H22" s="33"/>
      <c r="I22" s="68"/>
      <c r="J22" s="69">
        <v>24</v>
      </c>
      <c r="K22" s="62">
        <v>13</v>
      </c>
    </row>
    <row r="23" spans="1:11" ht="15.75" thickBot="1" x14ac:dyDescent="0.3">
      <c r="A23" s="20">
        <v>26</v>
      </c>
      <c r="B23" s="18" t="s">
        <v>29</v>
      </c>
      <c r="C23" s="88" t="s">
        <v>113</v>
      </c>
      <c r="D23" s="18" t="s">
        <v>22</v>
      </c>
      <c r="E23" s="22">
        <v>24</v>
      </c>
      <c r="F23" s="22">
        <v>0</v>
      </c>
      <c r="G23" s="21"/>
      <c r="H23" s="22"/>
      <c r="I23" s="65"/>
      <c r="J23" s="69">
        <v>24</v>
      </c>
      <c r="K23" s="63">
        <v>14</v>
      </c>
    </row>
    <row r="24" spans="1:11" x14ac:dyDescent="0.25">
      <c r="A24" s="29">
        <v>32</v>
      </c>
      <c r="B24" s="29" t="s">
        <v>47</v>
      </c>
      <c r="C24" s="83" t="s">
        <v>101</v>
      </c>
      <c r="D24" s="32" t="s">
        <v>35</v>
      </c>
      <c r="E24" s="31">
        <v>0</v>
      </c>
      <c r="F24" s="32"/>
      <c r="G24" s="32">
        <v>6</v>
      </c>
      <c r="H24" s="32">
        <v>6</v>
      </c>
      <c r="I24" s="67">
        <v>10</v>
      </c>
      <c r="J24" s="63">
        <f>SUM(I24,H24,G24)</f>
        <v>22</v>
      </c>
      <c r="K24" s="62">
        <v>15</v>
      </c>
    </row>
    <row r="25" spans="1:11" ht="15.75" thickBot="1" x14ac:dyDescent="0.3">
      <c r="A25" s="18">
        <v>27</v>
      </c>
      <c r="B25" s="18" t="s">
        <v>43</v>
      </c>
      <c r="C25" s="47" t="s">
        <v>100</v>
      </c>
      <c r="D25" s="22" t="s">
        <v>23</v>
      </c>
      <c r="E25" s="22">
        <v>6</v>
      </c>
      <c r="F25" s="22"/>
      <c r="G25" s="22">
        <v>10</v>
      </c>
      <c r="H25" s="22"/>
      <c r="I25" s="65"/>
      <c r="J25" s="69">
        <v>16</v>
      </c>
      <c r="K25" s="63">
        <v>16</v>
      </c>
    </row>
    <row r="26" spans="1:11" x14ac:dyDescent="0.25">
      <c r="A26" s="32">
        <v>82</v>
      </c>
      <c r="B26" s="38" t="s">
        <v>32</v>
      </c>
      <c r="C26" s="47" t="s">
        <v>91</v>
      </c>
      <c r="D26" s="32" t="s">
        <v>80</v>
      </c>
      <c r="E26" s="30"/>
      <c r="F26" s="30"/>
      <c r="G26" s="32">
        <v>16</v>
      </c>
      <c r="H26" s="32">
        <v>0</v>
      </c>
      <c r="I26" s="67"/>
      <c r="J26" s="69">
        <v>16</v>
      </c>
      <c r="K26" s="62">
        <v>17</v>
      </c>
    </row>
    <row r="27" spans="1:11" ht="15.75" thickBot="1" x14ac:dyDescent="0.3">
      <c r="A27" s="30"/>
      <c r="B27" s="37" t="s">
        <v>71</v>
      </c>
      <c r="C27" s="71" t="s">
        <v>112</v>
      </c>
      <c r="D27" s="32" t="s">
        <v>22</v>
      </c>
      <c r="E27" s="30"/>
      <c r="F27" s="32">
        <v>12</v>
      </c>
      <c r="G27" s="30"/>
      <c r="H27" s="30"/>
      <c r="I27" s="67"/>
      <c r="J27" s="69">
        <v>12</v>
      </c>
      <c r="K27" s="63">
        <v>18</v>
      </c>
    </row>
    <row r="28" spans="1:11" x14ac:dyDescent="0.25">
      <c r="A28" s="18">
        <v>42</v>
      </c>
      <c r="B28" s="18" t="s">
        <v>49</v>
      </c>
      <c r="C28" s="43" t="s">
        <v>108</v>
      </c>
      <c r="D28" s="40" t="s">
        <v>79</v>
      </c>
      <c r="E28" s="22"/>
      <c r="F28" s="22"/>
      <c r="G28" s="22"/>
      <c r="H28" s="22">
        <v>10</v>
      </c>
      <c r="I28" s="65"/>
      <c r="J28" s="69">
        <v>10</v>
      </c>
      <c r="K28" s="62">
        <v>19</v>
      </c>
    </row>
    <row r="29" spans="1:11" ht="15.75" thickBot="1" x14ac:dyDescent="0.3">
      <c r="A29" s="18">
        <v>22</v>
      </c>
      <c r="B29" s="18" t="s">
        <v>48</v>
      </c>
      <c r="C29" s="71" t="s">
        <v>110</v>
      </c>
      <c r="D29" s="18" t="s">
        <v>44</v>
      </c>
      <c r="E29" s="22">
        <v>10</v>
      </c>
      <c r="F29" s="22">
        <v>0</v>
      </c>
      <c r="G29" s="22"/>
      <c r="H29" s="22"/>
      <c r="I29" s="65"/>
      <c r="J29" s="69">
        <v>10</v>
      </c>
      <c r="K29" s="63">
        <v>20</v>
      </c>
    </row>
    <row r="30" spans="1:11" x14ac:dyDescent="0.25">
      <c r="A30" s="18">
        <v>17</v>
      </c>
      <c r="B30" s="18" t="s">
        <v>20</v>
      </c>
      <c r="C30" s="71" t="s">
        <v>111</v>
      </c>
      <c r="D30" s="18" t="s">
        <v>13</v>
      </c>
      <c r="E30" s="22">
        <v>3</v>
      </c>
      <c r="F30" s="22">
        <v>6</v>
      </c>
      <c r="G30" s="22"/>
      <c r="H30" s="22"/>
      <c r="I30" s="65">
        <v>0</v>
      </c>
      <c r="J30" s="69">
        <v>9</v>
      </c>
      <c r="K30" s="62">
        <v>21</v>
      </c>
    </row>
    <row r="31" spans="1:11" ht="15.75" thickBot="1" x14ac:dyDescent="0.3">
      <c r="A31" s="18">
        <v>25</v>
      </c>
      <c r="B31" s="18" t="s">
        <v>45</v>
      </c>
      <c r="C31" s="47" t="s">
        <v>106</v>
      </c>
      <c r="D31" s="18" t="s">
        <v>13</v>
      </c>
      <c r="E31" s="22"/>
      <c r="F31" s="22"/>
      <c r="G31" s="22">
        <v>0</v>
      </c>
      <c r="H31" s="22">
        <v>0</v>
      </c>
      <c r="I31" s="65">
        <v>4</v>
      </c>
      <c r="J31" s="69">
        <v>4</v>
      </c>
      <c r="K31" s="63">
        <v>22</v>
      </c>
    </row>
    <row r="32" spans="1:11" x14ac:dyDescent="0.25">
      <c r="A32" s="32">
        <v>7</v>
      </c>
      <c r="B32" s="38" t="s">
        <v>75</v>
      </c>
      <c r="C32" s="47" t="s">
        <v>103</v>
      </c>
      <c r="D32" s="32" t="s">
        <v>81</v>
      </c>
      <c r="E32" s="30"/>
      <c r="F32" s="30"/>
      <c r="G32" s="39">
        <v>2</v>
      </c>
      <c r="H32" s="32">
        <v>1</v>
      </c>
      <c r="I32" s="67">
        <v>1</v>
      </c>
      <c r="J32" s="69">
        <v>4</v>
      </c>
      <c r="K32" s="62">
        <v>23</v>
      </c>
    </row>
    <row r="33" spans="1:11" ht="15.75" thickBot="1" x14ac:dyDescent="0.3">
      <c r="A33" s="18">
        <v>36</v>
      </c>
      <c r="B33" s="18" t="s">
        <v>42</v>
      </c>
      <c r="C33" s="47" t="s">
        <v>105</v>
      </c>
      <c r="D33" s="18" t="s">
        <v>22</v>
      </c>
      <c r="E33" s="22">
        <v>0</v>
      </c>
      <c r="F33" s="22">
        <v>1</v>
      </c>
      <c r="G33" s="22">
        <v>0</v>
      </c>
      <c r="H33" s="22">
        <v>0</v>
      </c>
      <c r="I33" s="65">
        <v>0</v>
      </c>
      <c r="J33" s="63">
        <f>SUM(F33)</f>
        <v>1</v>
      </c>
      <c r="K33" s="63">
        <v>24</v>
      </c>
    </row>
    <row r="34" spans="1:11" x14ac:dyDescent="0.25">
      <c r="A34" s="32">
        <v>51</v>
      </c>
      <c r="B34" s="38" t="s">
        <v>76</v>
      </c>
      <c r="C34" s="47" t="s">
        <v>107</v>
      </c>
      <c r="D34" s="32" t="s">
        <v>13</v>
      </c>
      <c r="E34" s="30"/>
      <c r="F34" s="30"/>
      <c r="G34" s="39">
        <v>0</v>
      </c>
      <c r="H34" s="32">
        <v>0</v>
      </c>
      <c r="I34" s="67">
        <v>0</v>
      </c>
      <c r="J34" s="69">
        <v>0</v>
      </c>
      <c r="K34" s="62">
        <v>25</v>
      </c>
    </row>
    <row r="35" spans="1:11" ht="15.75" thickBot="1" x14ac:dyDescent="0.3">
      <c r="A35" s="51">
        <v>33</v>
      </c>
      <c r="B35" s="51" t="s">
        <v>120</v>
      </c>
      <c r="C35" s="47"/>
      <c r="D35" s="32"/>
      <c r="E35" s="30"/>
      <c r="F35" s="30"/>
      <c r="G35" s="30"/>
      <c r="H35" s="32">
        <v>0</v>
      </c>
      <c r="I35" s="67"/>
      <c r="J35" s="69">
        <v>0</v>
      </c>
      <c r="K35" s="63">
        <v>26</v>
      </c>
    </row>
    <row r="36" spans="1:11" ht="15.75" thickBot="1" x14ac:dyDescent="0.3">
      <c r="A36" s="51">
        <v>8</v>
      </c>
      <c r="B36" s="64" t="s">
        <v>121</v>
      </c>
      <c r="C36" s="47" t="s">
        <v>122</v>
      </c>
      <c r="D36" s="32" t="s">
        <v>22</v>
      </c>
      <c r="E36" s="30"/>
      <c r="F36" s="30"/>
      <c r="G36" s="30"/>
      <c r="H36" s="32"/>
      <c r="I36" s="66">
        <v>0</v>
      </c>
      <c r="J36" s="70">
        <v>0</v>
      </c>
      <c r="K36" s="62">
        <v>27</v>
      </c>
    </row>
    <row r="39" spans="1:11" x14ac:dyDescent="0.25">
      <c r="B39" s="27" t="s">
        <v>60</v>
      </c>
      <c r="D39" s="27"/>
      <c r="H39" s="6" t="s">
        <v>63</v>
      </c>
    </row>
    <row r="40" spans="1:11" x14ac:dyDescent="0.25">
      <c r="B40" s="6"/>
      <c r="D40" s="27"/>
      <c r="E40" s="26"/>
      <c r="F40" s="26"/>
      <c r="G40" s="6"/>
    </row>
    <row r="41" spans="1:11" x14ac:dyDescent="0.25">
      <c r="F41" s="6"/>
      <c r="H41" s="1"/>
    </row>
    <row r="42" spans="1:11" x14ac:dyDescent="0.25">
      <c r="B42" t="s">
        <v>61</v>
      </c>
      <c r="H42" t="s">
        <v>63</v>
      </c>
    </row>
    <row r="44" spans="1:11" x14ac:dyDescent="0.25">
      <c r="B44" t="s">
        <v>62</v>
      </c>
      <c r="E44" t="s">
        <v>64</v>
      </c>
    </row>
  </sheetData>
  <autoFilter ref="A10:J32"/>
  <sortState ref="A11:K46">
    <sortCondition descending="1" ref="J13"/>
  </sortState>
  <mergeCells count="7">
    <mergeCell ref="K2:K3"/>
    <mergeCell ref="A4:D5"/>
    <mergeCell ref="A6:B6"/>
    <mergeCell ref="B7:H8"/>
    <mergeCell ref="C6:H6"/>
    <mergeCell ref="A2:C2"/>
    <mergeCell ref="G2:G3"/>
  </mergeCells>
  <pageMargins left="0.7" right="0.7" top="0.75" bottom="0.75" header="0.3" footer="0.3"/>
  <pageSetup paperSize="9" scale="6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Волга</vt:lpstr>
      <vt:lpstr>Волга 406</vt:lpstr>
      <vt:lpstr>Национальный</vt:lpstr>
      <vt:lpstr>Волга!Область_печати</vt:lpstr>
      <vt:lpstr>'Волга 406'!Область_печати</vt:lpstr>
      <vt:lpstr>Национальный!Область_печати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2019-10-16T08:30:22Z</dcterms:modified>
</cp:coreProperties>
</file>